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Rep-Prog-Presup-ene-20\"/>
    </mc:Choice>
  </mc:AlternateContent>
  <xr:revisionPtr revIDLastSave="0" documentId="8_{6331DE21-0856-4765-BFD5-016355DECCDB}" xr6:coauthVersionLast="36" xr6:coauthVersionMax="36" xr10:uidLastSave="{00000000-0000-0000-0000-000000000000}"/>
  <bookViews>
    <workbookView xWindow="0" yWindow="0" windowWidth="28800" windowHeight="11685" xr2:uid="{84A06CE0-C65C-409C-9AD2-DFCC09DD604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G11" i="1" s="1"/>
  <c r="G17" i="1" s="1"/>
  <c r="A4" i="1"/>
  <c r="D17" i="1" l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<sst xmlns="http://schemas.openxmlformats.org/spreadsheetml/2006/main" count="17" uniqueCount="17">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</sst>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49" fontId="7" fillId="2" borderId="4" xfId="2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Normal" xfId="0" builtinId="0"/>
    <cellStyle name="Normal 2" xfId="2" xr:uid="{173C60EE-5009-4B90-ADD3-AC2FCDD632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76200</xdr:rowOff>
    </xdr:from>
    <xdr:to>
      <xdr:col>0</xdr:col>
      <xdr:colOff>1343026</xdr:colOff>
      <xdr:row>3</xdr:row>
      <xdr:rowOff>38100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FAD75E9-CB99-460C-88C6-CB35F9227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76200"/>
          <a:ext cx="1200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285751</xdr:colOff>
      <xdr:row>1</xdr:row>
      <xdr:rowOff>9525</xdr:rowOff>
    </xdr:from>
    <xdr:to>
      <xdr:col>6</xdr:col>
      <xdr:colOff>466726</xdr:colOff>
      <xdr:row>3</xdr:row>
      <xdr:rowOff>152400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EE85312C-A918-4E0B-80B1-7EE1860D3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1" y="209550"/>
          <a:ext cx="14097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0/Reportes%20Prog-Presup-Ene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Texto"/>
    </sheetNames>
    <sheetDataSet>
      <sheetData sheetId="0"/>
      <sheetData sheetId="1">
        <row r="4">
          <cell r="A4" t="str">
            <v>AL 31 de Enero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C287-FDF5-464A-9D67-3A5D61A2BB9E}">
  <dimension ref="A1:I23"/>
  <sheetViews>
    <sheetView tabSelected="1" workbookViewId="0">
      <selection sqref="A1:XFD1048576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2" t="s">
        <v>1</v>
      </c>
      <c r="B2" s="2"/>
      <c r="C2" s="2"/>
      <c r="D2" s="2"/>
      <c r="E2" s="2"/>
      <c r="F2" s="2"/>
      <c r="G2" s="2"/>
    </row>
    <row r="3" spans="1:8" x14ac:dyDescent="0.25">
      <c r="A3" s="3" t="s">
        <v>2</v>
      </c>
      <c r="B3" s="3"/>
      <c r="C3" s="3"/>
      <c r="D3" s="3"/>
      <c r="E3" s="3"/>
      <c r="F3" s="3"/>
      <c r="G3" s="3"/>
    </row>
    <row r="4" spans="1:8" x14ac:dyDescent="0.25">
      <c r="A4" s="4" t="str">
        <f>'[1]Pptaria - Clasificación Adva'!A4:G4</f>
        <v>AL 31 de Enero 2020</v>
      </c>
      <c r="B4" s="4"/>
      <c r="C4" s="4"/>
      <c r="D4" s="4"/>
      <c r="E4" s="4"/>
      <c r="F4" s="4"/>
      <c r="G4" s="4"/>
    </row>
    <row r="7" spans="1:8" ht="18" customHeight="1" x14ac:dyDescent="0.25">
      <c r="A7" s="5" t="s">
        <v>3</v>
      </c>
      <c r="B7" s="6" t="s">
        <v>4</v>
      </c>
      <c r="C7" s="6"/>
      <c r="D7" s="6"/>
      <c r="E7" s="6"/>
      <c r="F7" s="6"/>
      <c r="G7" s="7" t="s">
        <v>5</v>
      </c>
    </row>
    <row r="8" spans="1:8" ht="25.5" x14ac:dyDescent="0.25">
      <c r="A8" s="8"/>
      <c r="B8" s="9" t="s">
        <v>6</v>
      </c>
      <c r="C8" s="10" t="s">
        <v>7</v>
      </c>
      <c r="D8" s="9" t="s">
        <v>8</v>
      </c>
      <c r="E8" s="9" t="s">
        <v>9</v>
      </c>
      <c r="F8" s="9" t="s">
        <v>10</v>
      </c>
      <c r="G8" s="11"/>
    </row>
    <row r="9" spans="1:8" hidden="1" x14ac:dyDescent="0.25">
      <c r="A9" s="12"/>
      <c r="B9" s="13">
        <v>1</v>
      </c>
      <c r="C9" s="13">
        <v>2</v>
      </c>
      <c r="D9" s="13" t="s">
        <v>11</v>
      </c>
      <c r="E9" s="13">
        <v>4</v>
      </c>
      <c r="F9" s="13">
        <v>5</v>
      </c>
      <c r="G9" s="14" t="s">
        <v>12</v>
      </c>
    </row>
    <row r="10" spans="1:8" x14ac:dyDescent="0.25">
      <c r="A10" s="15"/>
      <c r="B10" s="16"/>
      <c r="C10" s="16"/>
      <c r="D10" s="16"/>
      <c r="E10" s="16"/>
      <c r="F10" s="16"/>
      <c r="G10" s="16"/>
      <c r="H10" s="17"/>
    </row>
    <row r="11" spans="1:8" x14ac:dyDescent="0.25">
      <c r="A11" s="18" t="s">
        <v>13</v>
      </c>
      <c r="B11" s="19">
        <v>1148114000</v>
      </c>
      <c r="C11" s="19">
        <v>-1703959</v>
      </c>
      <c r="D11" s="19">
        <f>B11+C11</f>
        <v>1146410041</v>
      </c>
      <c r="E11" s="19">
        <v>105116870.14</v>
      </c>
      <c r="F11" s="19">
        <v>101664884.76000001</v>
      </c>
      <c r="G11" s="20">
        <f>IF(AND(D11&gt;=0,E11&gt;=0),(D11-E11),"-")</f>
        <v>1041293170.86</v>
      </c>
      <c r="H11" s="17"/>
    </row>
    <row r="12" spans="1:8" x14ac:dyDescent="0.25">
      <c r="A12" s="21"/>
      <c r="B12" s="20"/>
      <c r="C12" s="20"/>
      <c r="D12" s="20"/>
      <c r="E12" s="20"/>
      <c r="F12" s="20"/>
      <c r="G12" s="20"/>
      <c r="H12" s="17"/>
    </row>
    <row r="13" spans="1:8" x14ac:dyDescent="0.25">
      <c r="A13" s="18" t="s">
        <v>14</v>
      </c>
      <c r="B13" s="19">
        <v>56130000</v>
      </c>
      <c r="C13" s="19">
        <v>1462934425</v>
      </c>
      <c r="D13" s="19">
        <f>IF(AND(B13&gt;=0,C13&gt;=0),(B13+C13),"-")</f>
        <v>1519064425</v>
      </c>
      <c r="E13" s="20">
        <v>209321706.19</v>
      </c>
      <c r="F13" s="19">
        <v>205048012.66</v>
      </c>
      <c r="G13" s="20">
        <f>IF(AND(D13&gt;=0,E13&gt;=0),(D13-E13),"-")</f>
        <v>1309742718.8099999</v>
      </c>
      <c r="H13" s="17"/>
    </row>
    <row r="14" spans="1:8" x14ac:dyDescent="0.25">
      <c r="A14" s="21"/>
      <c r="B14" s="20"/>
      <c r="C14" s="20"/>
      <c r="D14" s="20"/>
      <c r="E14" s="20"/>
      <c r="F14" s="20"/>
      <c r="G14" s="20"/>
      <c r="H14" s="17"/>
    </row>
    <row r="15" spans="1:8" ht="25.5" x14ac:dyDescent="0.25">
      <c r="A15" s="18" t="s">
        <v>15</v>
      </c>
      <c r="B15" s="19">
        <v>0</v>
      </c>
      <c r="C15" s="19">
        <v>0</v>
      </c>
      <c r="D15" s="20">
        <f>IF(AND(B15&gt;=0,C15&gt;=0),(B15+C15),"-")</f>
        <v>0</v>
      </c>
      <c r="E15" s="19">
        <v>0</v>
      </c>
      <c r="F15" s="19">
        <v>0</v>
      </c>
      <c r="G15" s="20">
        <f>IF(AND(D15&gt;=0,E15&gt;=0),(D15-E15),"-")</f>
        <v>0</v>
      </c>
      <c r="H15" s="17"/>
    </row>
    <row r="16" spans="1:8" x14ac:dyDescent="0.25">
      <c r="A16" s="22"/>
      <c r="B16" s="23"/>
      <c r="C16" s="23"/>
      <c r="D16" s="23"/>
      <c r="E16" s="23"/>
      <c r="F16" s="23"/>
      <c r="G16" s="23"/>
      <c r="H16" s="17"/>
    </row>
    <row r="17" spans="1:9" x14ac:dyDescent="0.25">
      <c r="A17" s="24" t="s">
        <v>16</v>
      </c>
      <c r="B17" s="25">
        <f t="shared" ref="B17:G17" si="0">SUM(B11+B13+B15)</f>
        <v>1204244000</v>
      </c>
      <c r="C17" s="25">
        <f t="shared" si="0"/>
        <v>1461230466</v>
      </c>
      <c r="D17" s="25">
        <f t="shared" si="0"/>
        <v>2665474466</v>
      </c>
      <c r="E17" s="25">
        <f t="shared" si="0"/>
        <v>314438576.32999998</v>
      </c>
      <c r="F17" s="25">
        <f t="shared" si="0"/>
        <v>306712897.42000002</v>
      </c>
      <c r="G17" s="25">
        <f t="shared" si="0"/>
        <v>2351035889.6700001</v>
      </c>
      <c r="H17" s="17"/>
    </row>
    <row r="23" spans="1:9" x14ac:dyDescent="0.25">
      <c r="I23" s="1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2020-06-08T19:03:51Z</dcterms:created>
  <dcterms:modified xsi:type="dcterms:W3CDTF">2020-06-08T19:05:01Z</dcterms:modified>
</cp:coreProperties>
</file>